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yabinale\Desktop\Сайт\"/>
    </mc:Choice>
  </mc:AlternateContent>
  <bookViews>
    <workbookView xWindow="240" yWindow="135" windowWidth="21075" windowHeight="9780" activeTab="1"/>
  </bookViews>
  <sheets>
    <sheet name="Лист1" sheetId="1" r:id="rId1"/>
    <sheet name="2019 год" sheetId="9" r:id="rId2"/>
  </sheets>
  <calcPr calcId="162913" refMode="R1C1"/>
</workbook>
</file>

<file path=xl/calcChain.xml><?xml version="1.0" encoding="utf-8"?>
<calcChain xmlns="http://schemas.openxmlformats.org/spreadsheetml/2006/main">
  <c r="K16" i="9" l="1"/>
  <c r="J16" i="9"/>
  <c r="I16" i="9"/>
  <c r="H16" i="9"/>
  <c r="G16" i="9"/>
  <c r="F16" i="9"/>
  <c r="E16" i="9"/>
  <c r="D16" i="9"/>
  <c r="C15" i="9"/>
  <c r="C14" i="9"/>
  <c r="C11" i="9" l="1"/>
  <c r="C10" i="9"/>
  <c r="C7" i="9" l="1"/>
  <c r="C16" i="9" s="1"/>
  <c r="C6" i="9"/>
  <c r="C63" i="1" l="1"/>
  <c r="C62" i="1"/>
  <c r="K64" i="1" l="1"/>
  <c r="J64" i="1"/>
  <c r="I64" i="1"/>
  <c r="H64" i="1"/>
  <c r="G64" i="1"/>
  <c r="F64" i="1"/>
  <c r="E64" i="1"/>
  <c r="D64" i="1"/>
  <c r="C59" i="1" l="1"/>
  <c r="C58" i="1"/>
  <c r="C55" i="1"/>
  <c r="C54" i="1"/>
  <c r="C64" i="1" l="1"/>
  <c r="K51" i="1" l="1"/>
  <c r="J51" i="1"/>
  <c r="I51" i="1"/>
  <c r="H51" i="1"/>
  <c r="G51" i="1"/>
  <c r="F51" i="1"/>
  <c r="E51" i="1"/>
  <c r="D51" i="1"/>
  <c r="C50" i="1"/>
  <c r="C49" i="1"/>
  <c r="C46" i="1"/>
  <c r="C45" i="1"/>
  <c r="C42" i="1"/>
  <c r="C41" i="1"/>
  <c r="K38" i="1"/>
  <c r="J38" i="1"/>
  <c r="I38" i="1"/>
  <c r="H38" i="1"/>
  <c r="G38" i="1"/>
  <c r="F38" i="1"/>
  <c r="E38" i="1"/>
  <c r="D38" i="1"/>
  <c r="C51" i="1" l="1"/>
  <c r="C37" i="1" l="1"/>
  <c r="C36" i="1"/>
  <c r="K23" i="1" l="1"/>
  <c r="J23" i="1"/>
  <c r="I23" i="1"/>
  <c r="H23" i="1"/>
  <c r="G23" i="1"/>
  <c r="F23" i="1"/>
  <c r="E23" i="1"/>
  <c r="D23" i="1"/>
  <c r="C32" i="1"/>
  <c r="C33" i="1"/>
  <c r="C28" i="1"/>
  <c r="C29" i="1"/>
  <c r="C38" i="1" l="1"/>
  <c r="I24" i="1"/>
  <c r="E24" i="1"/>
  <c r="J24" i="1"/>
  <c r="F24" i="1"/>
  <c r="C23" i="1"/>
  <c r="K24" i="1"/>
  <c r="G24" i="1"/>
  <c r="H24" i="1"/>
  <c r="D24" i="1"/>
  <c r="C24" i="1" l="1"/>
  <c r="K20" i="1"/>
  <c r="K19" i="1"/>
  <c r="J20" i="1"/>
  <c r="J19" i="1"/>
  <c r="I20" i="1"/>
  <c r="I19" i="1"/>
  <c r="H20" i="1"/>
  <c r="H19" i="1"/>
  <c r="G20" i="1"/>
  <c r="G19" i="1"/>
  <c r="F20" i="1"/>
  <c r="F19" i="1"/>
  <c r="E20" i="1"/>
  <c r="E19" i="1"/>
  <c r="D20" i="1"/>
  <c r="D19" i="1"/>
  <c r="C19" i="1" l="1"/>
  <c r="C20" i="1"/>
</calcChain>
</file>

<file path=xl/sharedStrings.xml><?xml version="1.0" encoding="utf-8"?>
<sst xmlns="http://schemas.openxmlformats.org/spreadsheetml/2006/main" count="212" uniqueCount="34">
  <si>
    <t xml:space="preserve">Таблица отключений по МУПП ВМЭС </t>
  </si>
  <si>
    <t>2010 год</t>
  </si>
  <si>
    <t>Итого</t>
  </si>
  <si>
    <t>Ворошиловский</t>
  </si>
  <si>
    <t>Дзержинский</t>
  </si>
  <si>
    <t>Красноармейский</t>
  </si>
  <si>
    <t>Кировский</t>
  </si>
  <si>
    <t>Краснооктябрьский</t>
  </si>
  <si>
    <t>Советский</t>
  </si>
  <si>
    <t>Тракторозаводский</t>
  </si>
  <si>
    <t>Центральный</t>
  </si>
  <si>
    <t xml:space="preserve">кол-во отключений, шт. </t>
  </si>
  <si>
    <t xml:space="preserve">недоотпуск эл. энергии, кВт*ч </t>
  </si>
  <si>
    <t>2011 год</t>
  </si>
  <si>
    <t xml:space="preserve">  2012 год </t>
  </si>
  <si>
    <t>недоотпуск эл. энергии, кВт*ч</t>
  </si>
  <si>
    <t>Я Н В А Р Ь</t>
  </si>
  <si>
    <t>Ф Е В Р А Л Ь</t>
  </si>
  <si>
    <t>М А Р Т</t>
  </si>
  <si>
    <t>А П Р Е Л Ь</t>
  </si>
  <si>
    <t>М А Й</t>
  </si>
  <si>
    <t>И Ю Н Ь</t>
  </si>
  <si>
    <t>И Ю Л Ь</t>
  </si>
  <si>
    <t>А В Г У С Т</t>
  </si>
  <si>
    <t>С Е Н Т Я Б Р Ь</t>
  </si>
  <si>
    <t xml:space="preserve"> I квартал</t>
  </si>
  <si>
    <t xml:space="preserve"> II квартал</t>
  </si>
  <si>
    <t xml:space="preserve"> III квартал</t>
  </si>
  <si>
    <t xml:space="preserve">  2013 год </t>
  </si>
  <si>
    <t xml:space="preserve">М А Р Т </t>
  </si>
  <si>
    <t>2015 год</t>
  </si>
  <si>
    <t xml:space="preserve">  2014 год </t>
  </si>
  <si>
    <t>2019 год</t>
  </si>
  <si>
    <t>обьем недопоставленной в результате аварийных отключений эл. энергии ПАО ВМЭС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</si>
</sst>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6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4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66" fontId="5" fillId="0" borderId="5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 wrapText="1"/>
    </xf>
    <xf numFmtId="2" fontId="6" fillId="2" borderId="8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/>
    </xf>
    <xf numFmtId="2" fontId="0" fillId="0" borderId="0" xfId="0" applyNumberFormat="1"/>
    <xf numFmtId="2" fontId="0" fillId="0" borderId="6" xfId="0" applyNumberFormat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4"/>
  <sheetViews>
    <sheetView topLeftCell="A22" zoomScaleNormal="100" workbookViewId="0">
      <selection activeCell="D72" sqref="D72"/>
    </sheetView>
  </sheetViews>
  <sheetFormatPr defaultRowHeight="15" x14ac:dyDescent="0.25"/>
  <cols>
    <col min="1" max="1" width="7.42578125" customWidth="1"/>
    <col min="2" max="2" width="12.28515625" customWidth="1"/>
    <col min="3" max="3" width="11.42578125" bestFit="1" customWidth="1"/>
    <col min="4" max="4" width="14.140625" customWidth="1"/>
    <col min="5" max="5" width="13.28515625" customWidth="1"/>
    <col min="6" max="6" width="16.42578125" customWidth="1"/>
    <col min="7" max="7" width="10.42578125" customWidth="1"/>
    <col min="8" max="8" width="17.140625" customWidth="1"/>
    <col min="9" max="9" width="12.5703125" customWidth="1"/>
    <col min="10" max="10" width="18.140625" customWidth="1"/>
    <col min="11" max="11" width="14.28515625" customWidth="1"/>
    <col min="12" max="12" width="15" customWidth="1"/>
    <col min="13" max="13" width="10.42578125" bestFit="1" customWidth="1"/>
  </cols>
  <sheetData>
    <row r="1" spans="2:11" x14ac:dyDescent="0.25">
      <c r="B1" s="1"/>
    </row>
    <row r="2" spans="2:11" x14ac:dyDescent="0.25">
      <c r="B2" s="28" t="s">
        <v>0</v>
      </c>
      <c r="C2" s="28"/>
      <c r="D2" s="28"/>
    </row>
    <row r="4" spans="2:11" ht="15.75" thickBot="1" x14ac:dyDescent="0.3"/>
    <row r="5" spans="2:11" ht="16.5" thickBot="1" x14ac:dyDescent="0.3">
      <c r="B5" s="29" t="s">
        <v>1</v>
      </c>
      <c r="C5" s="30"/>
      <c r="D5" s="30"/>
      <c r="E5" s="30"/>
      <c r="F5" s="30"/>
      <c r="G5" s="30"/>
      <c r="H5" s="30"/>
      <c r="I5" s="30"/>
      <c r="J5" s="30"/>
      <c r="K5" s="31"/>
    </row>
    <row r="6" spans="2:11" ht="24.75" thickBot="1" x14ac:dyDescent="0.3">
      <c r="B6" s="2"/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</row>
    <row r="7" spans="2:11" ht="36.75" thickBot="1" x14ac:dyDescent="0.3">
      <c r="B7" s="4" t="s">
        <v>11</v>
      </c>
      <c r="C7" s="5">
        <v>648</v>
      </c>
      <c r="D7" s="5">
        <v>85</v>
      </c>
      <c r="E7" s="5">
        <v>84</v>
      </c>
      <c r="F7" s="5">
        <v>91</v>
      </c>
      <c r="G7" s="5">
        <v>65</v>
      </c>
      <c r="H7" s="5">
        <v>90</v>
      </c>
      <c r="I7" s="5">
        <v>88</v>
      </c>
      <c r="J7" s="5">
        <v>79</v>
      </c>
      <c r="K7" s="5">
        <v>75</v>
      </c>
    </row>
    <row r="8" spans="2:11" ht="36.75" thickBot="1" x14ac:dyDescent="0.3">
      <c r="B8" s="4" t="s">
        <v>12</v>
      </c>
      <c r="C8" s="5">
        <v>1623432.8570000001</v>
      </c>
      <c r="D8" s="5">
        <v>195677.78200000001</v>
      </c>
      <c r="E8" s="5">
        <v>270969.8</v>
      </c>
      <c r="F8" s="5">
        <v>298928.77600000001</v>
      </c>
      <c r="G8" s="5">
        <v>172482.73</v>
      </c>
      <c r="H8" s="5">
        <v>171110.14799999999</v>
      </c>
      <c r="I8" s="5">
        <v>150752.989</v>
      </c>
      <c r="J8" s="5">
        <v>173498.86300000001</v>
      </c>
      <c r="K8" s="5">
        <v>193011.769</v>
      </c>
    </row>
    <row r="9" spans="2:11" ht="16.5" thickBot="1" x14ac:dyDescent="0.3">
      <c r="B9" s="29" t="s">
        <v>13</v>
      </c>
      <c r="C9" s="30"/>
      <c r="D9" s="30"/>
      <c r="E9" s="30"/>
      <c r="F9" s="30"/>
      <c r="G9" s="30"/>
      <c r="H9" s="30"/>
      <c r="I9" s="30"/>
      <c r="J9" s="30"/>
      <c r="K9" s="31"/>
    </row>
    <row r="10" spans="2:11" ht="24.75" thickBot="1" x14ac:dyDescent="0.3">
      <c r="B10" s="2"/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H10" s="3" t="s">
        <v>7</v>
      </c>
      <c r="I10" s="3" t="s">
        <v>8</v>
      </c>
      <c r="J10" s="3" t="s">
        <v>9</v>
      </c>
      <c r="K10" s="3" t="s">
        <v>10</v>
      </c>
    </row>
    <row r="11" spans="2:11" ht="36.75" thickBot="1" x14ac:dyDescent="0.3">
      <c r="B11" s="4" t="s">
        <v>11</v>
      </c>
      <c r="C11" s="5">
        <v>732</v>
      </c>
      <c r="D11" s="5">
        <v>89</v>
      </c>
      <c r="E11" s="5">
        <v>110</v>
      </c>
      <c r="F11" s="5">
        <v>155</v>
      </c>
      <c r="G11" s="5">
        <v>66</v>
      </c>
      <c r="H11" s="5">
        <v>69</v>
      </c>
      <c r="I11" s="5">
        <v>79</v>
      </c>
      <c r="J11" s="5">
        <v>93</v>
      </c>
      <c r="K11" s="5">
        <v>71</v>
      </c>
    </row>
    <row r="12" spans="2:11" ht="36.75" thickBot="1" x14ac:dyDescent="0.3">
      <c r="B12" s="4" t="s">
        <v>12</v>
      </c>
      <c r="C12" s="5">
        <v>1372166</v>
      </c>
      <c r="D12" s="5">
        <v>160246</v>
      </c>
      <c r="E12" s="5">
        <v>199176</v>
      </c>
      <c r="F12" s="5">
        <v>332627</v>
      </c>
      <c r="G12" s="5">
        <v>132196</v>
      </c>
      <c r="H12" s="5">
        <v>124068</v>
      </c>
      <c r="I12" s="5">
        <v>145075</v>
      </c>
      <c r="J12" s="5">
        <v>116623</v>
      </c>
      <c r="K12" s="5">
        <v>162155</v>
      </c>
    </row>
    <row r="13" spans="2:11" ht="16.5" thickBot="1" x14ac:dyDescent="0.3">
      <c r="B13" s="29" t="s">
        <v>14</v>
      </c>
      <c r="C13" s="30"/>
      <c r="D13" s="30"/>
      <c r="E13" s="30"/>
      <c r="F13" s="30"/>
      <c r="G13" s="30"/>
      <c r="H13" s="30"/>
      <c r="I13" s="30"/>
      <c r="J13" s="30"/>
      <c r="K13" s="31"/>
    </row>
    <row r="14" spans="2:11" ht="24.75" thickBot="1" x14ac:dyDescent="0.3">
      <c r="B14" s="2"/>
      <c r="C14" s="3" t="s">
        <v>2</v>
      </c>
      <c r="D14" s="3" t="s">
        <v>3</v>
      </c>
      <c r="E14" s="3" t="s">
        <v>4</v>
      </c>
      <c r="F14" s="3" t="s">
        <v>5</v>
      </c>
      <c r="G14" s="3" t="s">
        <v>6</v>
      </c>
      <c r="H14" s="3" t="s">
        <v>7</v>
      </c>
      <c r="I14" s="3" t="s">
        <v>8</v>
      </c>
      <c r="J14" s="3" t="s">
        <v>9</v>
      </c>
      <c r="K14" s="3" t="s">
        <v>10</v>
      </c>
    </row>
    <row r="15" spans="2:11" ht="36.75" thickBot="1" x14ac:dyDescent="0.3">
      <c r="B15" s="4" t="s">
        <v>11</v>
      </c>
      <c r="C15" s="5">
        <v>637</v>
      </c>
      <c r="D15" s="5">
        <v>73</v>
      </c>
      <c r="E15" s="5">
        <v>103</v>
      </c>
      <c r="F15" s="5">
        <v>94</v>
      </c>
      <c r="G15" s="5">
        <v>48</v>
      </c>
      <c r="H15" s="5">
        <v>76</v>
      </c>
      <c r="I15" s="5">
        <v>79</v>
      </c>
      <c r="J15" s="5">
        <v>98</v>
      </c>
      <c r="K15" s="5">
        <v>57</v>
      </c>
    </row>
    <row r="16" spans="2:11" ht="36.75" thickBot="1" x14ac:dyDescent="0.3">
      <c r="B16" s="4" t="s">
        <v>15</v>
      </c>
      <c r="C16" s="5">
        <v>1043414.339</v>
      </c>
      <c r="D16" s="5">
        <v>134353.97899999999</v>
      </c>
      <c r="E16" s="5">
        <v>205530.23</v>
      </c>
      <c r="F16" s="5">
        <v>201019.33</v>
      </c>
      <c r="G16" s="5">
        <v>90686.547999999995</v>
      </c>
      <c r="H16" s="5">
        <v>91468.120999999999</v>
      </c>
      <c r="I16" s="5">
        <v>109132.035</v>
      </c>
      <c r="J16" s="5">
        <v>126707.065</v>
      </c>
      <c r="K16" s="5">
        <v>87514.817999999999</v>
      </c>
    </row>
    <row r="17" spans="2:13" ht="16.5" thickBot="1" x14ac:dyDescent="0.3">
      <c r="B17" s="29" t="s">
        <v>28</v>
      </c>
      <c r="C17" s="30"/>
      <c r="D17" s="30"/>
      <c r="E17" s="30"/>
      <c r="F17" s="30"/>
      <c r="G17" s="30"/>
      <c r="H17" s="30"/>
      <c r="I17" s="30"/>
      <c r="J17" s="30"/>
      <c r="K17" s="31"/>
    </row>
    <row r="18" spans="2:13" ht="24.75" thickBot="1" x14ac:dyDescent="0.3">
      <c r="B18" s="2"/>
      <c r="C18" s="3" t="s">
        <v>2</v>
      </c>
      <c r="D18" s="3" t="s">
        <v>3</v>
      </c>
      <c r="E18" s="3" t="s">
        <v>4</v>
      </c>
      <c r="F18" s="3" t="s">
        <v>5</v>
      </c>
      <c r="G18" s="3" t="s">
        <v>6</v>
      </c>
      <c r="H18" s="3" t="s">
        <v>7</v>
      </c>
      <c r="I18" s="3" t="s">
        <v>8</v>
      </c>
      <c r="J18" s="3" t="s">
        <v>9</v>
      </c>
      <c r="K18" s="3" t="s">
        <v>10</v>
      </c>
    </row>
    <row r="19" spans="2:13" ht="36.75" thickBot="1" x14ac:dyDescent="0.3">
      <c r="B19" s="4" t="s">
        <v>11</v>
      </c>
      <c r="C19" s="5" t="e">
        <f>#REF!+#REF!+#REF!+#REF!+#REF!+#REF!+#REF!+#REF!+#REF!+#REF!+#REF!+#REF!</f>
        <v>#REF!</v>
      </c>
      <c r="D19" s="5" t="e">
        <f>#REF!+#REF!+#REF!+#REF!+#REF!+#REF!+#REF!+#REF!+#REF!+#REF!+#REF!+#REF!</f>
        <v>#REF!</v>
      </c>
      <c r="E19" s="5" t="e">
        <f>#REF!+#REF!+#REF!+#REF!+#REF!+#REF!+#REF!+#REF!+#REF!+#REF!+#REF!+#REF!</f>
        <v>#REF!</v>
      </c>
      <c r="F19" s="5" t="e">
        <f>#REF!+#REF!+#REF!+#REF!+#REF!+#REF!+#REF!+#REF!+#REF!+#REF!+#REF!+#REF!</f>
        <v>#REF!</v>
      </c>
      <c r="G19" s="5" t="e">
        <f>#REF!+#REF!+#REF!+#REF!+#REF!+#REF!+#REF!+#REF!+#REF!+#REF!+#REF!+#REF!</f>
        <v>#REF!</v>
      </c>
      <c r="H19" s="5" t="e">
        <f>#REF!+#REF!+#REF!+#REF!+#REF!+#REF!+#REF!+#REF!+#REF!+#REF!+#REF!+#REF!</f>
        <v>#REF!</v>
      </c>
      <c r="I19" s="5" t="e">
        <f>#REF!+#REF!+#REF!+#REF!+#REF!+#REF!+#REF!+#REF!+#REF!+#REF!+#REF!+#REF!</f>
        <v>#REF!</v>
      </c>
      <c r="J19" s="5" t="e">
        <f>#REF!+#REF!+#REF!+#REF!+#REF!+#REF!+#REF!+#REF!+#REF!+#REF!+#REF!+#REF!</f>
        <v>#REF!</v>
      </c>
      <c r="K19" s="5" t="e">
        <f>#REF!+#REF!+#REF!+#REF!+#REF!+#REF!+#REF!+#REF!+#REF!+#REF!+#REF!+#REF!</f>
        <v>#REF!</v>
      </c>
      <c r="M19" s="12"/>
    </row>
    <row r="20" spans="2:13" ht="36.75" thickBot="1" x14ac:dyDescent="0.3">
      <c r="B20" s="4" t="s">
        <v>15</v>
      </c>
      <c r="C20" s="7" t="e">
        <f>#REF!+#REF!+#REF!+#REF!+#REF!+#REF!+#REF!+#REF!+#REF!+#REF!+#REF!+#REF!</f>
        <v>#REF!</v>
      </c>
      <c r="D20" s="10" t="e">
        <f>#REF!+#REF!+#REF!+#REF!+#REF!+#REF!+#REF!+#REF!+#REF!+#REF!+#REF!+#REF!</f>
        <v>#REF!</v>
      </c>
      <c r="E20" s="6" t="e">
        <f>#REF!+#REF!+#REF!+#REF!+#REF!+#REF!+#REF!+#REF!+#REF!+#REF!+#REF!+#REF!</f>
        <v>#REF!</v>
      </c>
      <c r="F20" s="7" t="e">
        <f>#REF!+#REF!+#REF!+#REF!+#REF!+#REF!+#REF!+#REF!+#REF!+#REF!+#REF!+#REF!</f>
        <v>#REF!</v>
      </c>
      <c r="G20" s="7" t="e">
        <f>#REF!+#REF!+#REF!+#REF!+#REF!+#REF!+#REF!+#REF!+#REF!+#REF!+#REF!+#REF!</f>
        <v>#REF!</v>
      </c>
      <c r="H20" s="6" t="e">
        <f>#REF!+#REF!+#REF!+#REF!+#REF!+#REF!+#REF!+#REF!+#REF!+#REF!+#REF!+#REF!</f>
        <v>#REF!</v>
      </c>
      <c r="I20" s="7" t="e">
        <f>#REF!+#REF!+#REF!+#REF!+#REF!+#REF!+#REF!+#REF!+#REF!+#REF!+#REF!+#REF!</f>
        <v>#REF!</v>
      </c>
      <c r="J20" s="6" t="e">
        <f>#REF!+#REF!+#REF!+#REF!+#REF!+#REF!+#REF!+#REF!+#REF!+#REF!+#REF!+#REF!</f>
        <v>#REF!</v>
      </c>
      <c r="K20" s="6" t="e">
        <f>#REF!+#REF!+#REF!+#REF!+#REF!+#REF!+#REF!+#REF!+#REF!+#REF!+#REF!+#REF!</f>
        <v>#REF!</v>
      </c>
    </row>
    <row r="21" spans="2:13" ht="16.5" thickBot="1" x14ac:dyDescent="0.3">
      <c r="B21" s="29" t="s">
        <v>31</v>
      </c>
      <c r="C21" s="30"/>
      <c r="D21" s="30"/>
      <c r="E21" s="30"/>
      <c r="F21" s="30"/>
      <c r="G21" s="30"/>
      <c r="H21" s="30"/>
      <c r="I21" s="30"/>
      <c r="J21" s="30"/>
      <c r="K21" s="31"/>
    </row>
    <row r="22" spans="2:13" ht="24.75" thickBot="1" x14ac:dyDescent="0.3">
      <c r="B22" s="2"/>
      <c r="C22" s="3" t="s">
        <v>2</v>
      </c>
      <c r="D22" s="3" t="s">
        <v>3</v>
      </c>
      <c r="E22" s="3" t="s">
        <v>4</v>
      </c>
      <c r="F22" s="3" t="s">
        <v>5</v>
      </c>
      <c r="G22" s="3" t="s">
        <v>6</v>
      </c>
      <c r="H22" s="3" t="s">
        <v>7</v>
      </c>
      <c r="I22" s="3" t="s">
        <v>8</v>
      </c>
      <c r="J22" s="3" t="s">
        <v>9</v>
      </c>
      <c r="K22" s="3" t="s">
        <v>10</v>
      </c>
    </row>
    <row r="23" spans="2:13" ht="36.75" thickBot="1" x14ac:dyDescent="0.3">
      <c r="B23" s="4" t="s">
        <v>11</v>
      </c>
      <c r="C23" s="5" t="e">
        <f>#REF!+#REF!+#REF!+#REF!+#REF!+#REF!+#REF!+#REF!+#REF!+#REF!+#REF!+#REF!</f>
        <v>#REF!</v>
      </c>
      <c r="D23" s="5" t="e">
        <f>#REF!+#REF!+#REF!+#REF!+#REF!+#REF!+#REF!+#REF!+#REF!+#REF!+#REF!+#REF!</f>
        <v>#REF!</v>
      </c>
      <c r="E23" s="5" t="e">
        <f>#REF!+#REF!+#REF!+#REF!+#REF!+#REF!+#REF!+#REF!+#REF!+#REF!+#REF!+#REF!</f>
        <v>#REF!</v>
      </c>
      <c r="F23" s="5" t="e">
        <f>#REF!+#REF!+#REF!+#REF!+#REF!+#REF!+#REF!+#REF!+#REF!+#REF!+#REF!+#REF!</f>
        <v>#REF!</v>
      </c>
      <c r="G23" s="5" t="e">
        <f>#REF!+#REF!+#REF!+#REF!+#REF!+#REF!+#REF!+#REF!+#REF!+#REF!+#REF!+#REF!</f>
        <v>#REF!</v>
      </c>
      <c r="H23" s="5" t="e">
        <f>#REF!+#REF!+#REF!+#REF!+#REF!+#REF!+#REF!+#REF!+#REF!+#REF!+#REF!+#REF!</f>
        <v>#REF!</v>
      </c>
      <c r="I23" s="5" t="e">
        <f>#REF!+#REF!+#REF!+#REF!+#REF!+#REF!+#REF!+#REF!+#REF!+#REF!+#REF!+#REF!</f>
        <v>#REF!</v>
      </c>
      <c r="J23" s="5" t="e">
        <f>#REF!+#REF!+#REF!+#REF!+#REF!+#REF!+#REF!+#REF!+#REF!+#REF!+#REF!+#REF!</f>
        <v>#REF!</v>
      </c>
      <c r="K23" s="5" t="e">
        <f>#REF!+#REF!+#REF!+#REF!+#REF!+#REF!+#REF!+#REF!+#REF!+#REF!+#REF!+#REF!</f>
        <v>#REF!</v>
      </c>
    </row>
    <row r="24" spans="2:13" ht="36.75" thickBot="1" x14ac:dyDescent="0.3">
      <c r="B24" s="4" t="s">
        <v>15</v>
      </c>
      <c r="C24" s="7" t="e">
        <f>D24+E24+F24+G24+H24+I24+J24+K24</f>
        <v>#REF!</v>
      </c>
      <c r="D24" s="10" t="e">
        <f>#REF!+#REF!+#REF!+#REF!</f>
        <v>#REF!</v>
      </c>
      <c r="E24" s="6" t="e">
        <f>#REF!+#REF!+#REF!+#REF!</f>
        <v>#REF!</v>
      </c>
      <c r="F24" s="7" t="e">
        <f>#REF!+#REF!+#REF!+#REF!</f>
        <v>#REF!</v>
      </c>
      <c r="G24" s="7" t="e">
        <f>#REF!+#REF!+#REF!+#REF!</f>
        <v>#REF!</v>
      </c>
      <c r="H24" s="6" t="e">
        <f>#REF!+#REF!+#REF!+#REF!</f>
        <v>#REF!</v>
      </c>
      <c r="I24" s="7" t="e">
        <f>#REF!+#REF!+#REF!+#REF!</f>
        <v>#REF!</v>
      </c>
      <c r="J24" s="6" t="e">
        <f>#REF!+#REF!+#REF!+#REF!</f>
        <v>#REF!</v>
      </c>
      <c r="K24" s="6" t="e">
        <f>#REF!+#REF!+#REF!+#REF!</f>
        <v>#REF!</v>
      </c>
      <c r="L24" s="11"/>
    </row>
    <row r="25" spans="2:13" ht="18.75" thickBot="1" x14ac:dyDescent="0.3">
      <c r="B25" s="32" t="s">
        <v>30</v>
      </c>
      <c r="C25" s="33"/>
      <c r="D25" s="33"/>
      <c r="E25" s="33"/>
      <c r="F25" s="33"/>
      <c r="G25" s="33"/>
      <c r="H25" s="33"/>
      <c r="I25" s="33"/>
      <c r="J25" s="33"/>
      <c r="K25" s="34"/>
    </row>
    <row r="26" spans="2:13" ht="16.5" thickBot="1" x14ac:dyDescent="0.3">
      <c r="B26" s="25" t="s">
        <v>16</v>
      </c>
      <c r="C26" s="26"/>
      <c r="D26" s="26"/>
      <c r="E26" s="26"/>
      <c r="F26" s="26"/>
      <c r="G26" s="26"/>
      <c r="H26" s="26"/>
      <c r="I26" s="26"/>
      <c r="J26" s="26"/>
      <c r="K26" s="27"/>
    </row>
    <row r="27" spans="2:13" ht="24.75" thickBot="1" x14ac:dyDescent="0.3">
      <c r="B27" s="2"/>
      <c r="C27" s="3" t="s">
        <v>2</v>
      </c>
      <c r="D27" s="3" t="s">
        <v>3</v>
      </c>
      <c r="E27" s="3" t="s">
        <v>4</v>
      </c>
      <c r="F27" s="3" t="s">
        <v>5</v>
      </c>
      <c r="G27" s="3" t="s">
        <v>6</v>
      </c>
      <c r="H27" s="3" t="s">
        <v>7</v>
      </c>
      <c r="I27" s="3" t="s">
        <v>8</v>
      </c>
      <c r="J27" s="3" t="s">
        <v>9</v>
      </c>
      <c r="K27" s="3" t="s">
        <v>10</v>
      </c>
    </row>
    <row r="28" spans="2:13" ht="36.75" thickBot="1" x14ac:dyDescent="0.3">
      <c r="B28" s="4" t="s">
        <v>11</v>
      </c>
      <c r="C28" s="8">
        <f>D28+E28+F28+G28+H28+I28+J28+K28</f>
        <v>39</v>
      </c>
      <c r="D28" s="5">
        <v>2</v>
      </c>
      <c r="E28" s="5">
        <v>10</v>
      </c>
      <c r="F28" s="8">
        <v>9</v>
      </c>
      <c r="G28" s="5">
        <v>3</v>
      </c>
      <c r="H28" s="5">
        <v>2</v>
      </c>
      <c r="I28" s="5">
        <v>7</v>
      </c>
      <c r="J28" s="5">
        <v>2</v>
      </c>
      <c r="K28" s="5">
        <v>4</v>
      </c>
    </row>
    <row r="29" spans="2:13" ht="36.75" thickBot="1" x14ac:dyDescent="0.3">
      <c r="B29" s="4" t="s">
        <v>15</v>
      </c>
      <c r="C29" s="18">
        <f>D29+E29+F29+G29+H29+I29+J29+K29</f>
        <v>75092.37999999999</v>
      </c>
      <c r="D29" s="5">
        <v>9208.098</v>
      </c>
      <c r="E29" s="13">
        <v>6854.433</v>
      </c>
      <c r="F29" s="14">
        <v>14382.700999999999</v>
      </c>
      <c r="G29" s="5">
        <v>5767.82</v>
      </c>
      <c r="H29" s="5">
        <v>0</v>
      </c>
      <c r="I29" s="5">
        <v>30991.565999999999</v>
      </c>
      <c r="J29" s="5">
        <v>4034.7060000000001</v>
      </c>
      <c r="K29" s="5">
        <v>3853.056</v>
      </c>
    </row>
    <row r="30" spans="2:13" ht="16.5" thickBot="1" x14ac:dyDescent="0.3">
      <c r="B30" s="25" t="s">
        <v>17</v>
      </c>
      <c r="C30" s="26"/>
      <c r="D30" s="26"/>
      <c r="E30" s="26"/>
      <c r="F30" s="26"/>
      <c r="G30" s="26"/>
      <c r="H30" s="26"/>
      <c r="I30" s="26"/>
      <c r="J30" s="26"/>
      <c r="K30" s="27"/>
    </row>
    <row r="31" spans="2:13" ht="24.75" thickBot="1" x14ac:dyDescent="0.3">
      <c r="B31" s="2"/>
      <c r="C31" s="3" t="s">
        <v>2</v>
      </c>
      <c r="D31" s="3" t="s">
        <v>3</v>
      </c>
      <c r="E31" s="3" t="s">
        <v>4</v>
      </c>
      <c r="F31" s="3" t="s">
        <v>5</v>
      </c>
      <c r="G31" s="3" t="s">
        <v>6</v>
      </c>
      <c r="H31" s="3" t="s">
        <v>7</v>
      </c>
      <c r="I31" s="3" t="s">
        <v>8</v>
      </c>
      <c r="J31" s="3" t="s">
        <v>9</v>
      </c>
      <c r="K31" s="3" t="s">
        <v>10</v>
      </c>
    </row>
    <row r="32" spans="2:13" ht="36.75" thickBot="1" x14ac:dyDescent="0.3">
      <c r="B32" s="4" t="s">
        <v>11</v>
      </c>
      <c r="C32" s="8">
        <f>D32+E32+F32+G32+H32+I32+J32+K32</f>
        <v>33</v>
      </c>
      <c r="D32" s="5">
        <v>5</v>
      </c>
      <c r="E32" s="5">
        <v>10</v>
      </c>
      <c r="F32" s="8">
        <v>6</v>
      </c>
      <c r="G32" s="5">
        <v>3</v>
      </c>
      <c r="H32" s="5">
        <v>3</v>
      </c>
      <c r="I32" s="5">
        <v>4</v>
      </c>
      <c r="J32" s="5">
        <v>1</v>
      </c>
      <c r="K32" s="5">
        <v>1</v>
      </c>
    </row>
    <row r="33" spans="2:11" ht="36.75" thickBot="1" x14ac:dyDescent="0.3">
      <c r="B33" s="4" t="s">
        <v>15</v>
      </c>
      <c r="C33" s="18">
        <f>D33+E33+F33+G33+H33+I33+J33+K33</f>
        <v>68423.921799999996</v>
      </c>
      <c r="D33" s="5">
        <v>16004.403</v>
      </c>
      <c r="E33" s="13">
        <v>15725.7</v>
      </c>
      <c r="F33" s="14">
        <v>11762.684999999999</v>
      </c>
      <c r="G33" s="5">
        <v>697.88199999999995</v>
      </c>
      <c r="H33" s="5">
        <v>9361.3068000000003</v>
      </c>
      <c r="I33" s="5">
        <v>13520.468999999999</v>
      </c>
      <c r="J33" s="5">
        <v>1351.4760000000001</v>
      </c>
      <c r="K33" s="5">
        <v>0</v>
      </c>
    </row>
    <row r="34" spans="2:11" ht="16.5" thickBot="1" x14ac:dyDescent="0.3">
      <c r="B34" s="25" t="s">
        <v>29</v>
      </c>
      <c r="C34" s="26"/>
      <c r="D34" s="26"/>
      <c r="E34" s="26"/>
      <c r="F34" s="26"/>
      <c r="G34" s="26"/>
      <c r="H34" s="26"/>
      <c r="I34" s="26"/>
      <c r="J34" s="26"/>
      <c r="K34" s="27"/>
    </row>
    <row r="35" spans="2:11" ht="24.75" thickBot="1" x14ac:dyDescent="0.3">
      <c r="B35" s="2"/>
      <c r="C35" s="3" t="s">
        <v>2</v>
      </c>
      <c r="D35" s="3" t="s">
        <v>3</v>
      </c>
      <c r="E35" s="3" t="s">
        <v>4</v>
      </c>
      <c r="F35" s="3" t="s">
        <v>5</v>
      </c>
      <c r="G35" s="3" t="s">
        <v>6</v>
      </c>
      <c r="H35" s="3" t="s">
        <v>7</v>
      </c>
      <c r="I35" s="3" t="s">
        <v>8</v>
      </c>
      <c r="J35" s="3" t="s">
        <v>9</v>
      </c>
      <c r="K35" s="3" t="s">
        <v>10</v>
      </c>
    </row>
    <row r="36" spans="2:11" ht="36.75" thickBot="1" x14ac:dyDescent="0.3">
      <c r="B36" s="4" t="s">
        <v>11</v>
      </c>
      <c r="C36" s="8">
        <f>D36+E36+F36+G36+H36+I36+J36+K36</f>
        <v>40</v>
      </c>
      <c r="D36" s="5">
        <v>4</v>
      </c>
      <c r="E36" s="5">
        <v>11</v>
      </c>
      <c r="F36" s="8">
        <v>6</v>
      </c>
      <c r="G36" s="5">
        <v>2</v>
      </c>
      <c r="H36" s="5">
        <v>2</v>
      </c>
      <c r="I36" s="5">
        <v>4</v>
      </c>
      <c r="J36" s="5">
        <v>7</v>
      </c>
      <c r="K36" s="5">
        <v>4</v>
      </c>
    </row>
    <row r="37" spans="2:11" ht="36.75" thickBot="1" x14ac:dyDescent="0.3">
      <c r="B37" s="4" t="s">
        <v>15</v>
      </c>
      <c r="C37" s="18">
        <f>D37+E37+F37+G37+H37+I37+J37+K37</f>
        <v>33647.669599999994</v>
      </c>
      <c r="D37" s="5">
        <v>10991.382</v>
      </c>
      <c r="E37" s="13">
        <v>7937.5860000000002</v>
      </c>
      <c r="F37" s="14">
        <v>6956.33</v>
      </c>
      <c r="G37" s="5">
        <v>734.38499999999999</v>
      </c>
      <c r="H37" s="5">
        <v>726.6</v>
      </c>
      <c r="I37" s="5">
        <v>2424.768</v>
      </c>
      <c r="J37" s="5">
        <v>3461.4186</v>
      </c>
      <c r="K37" s="5">
        <v>415.2</v>
      </c>
    </row>
    <row r="38" spans="2:11" ht="15.75" thickBot="1" x14ac:dyDescent="0.3">
      <c r="B38" s="9" t="s">
        <v>25</v>
      </c>
      <c r="C38" s="17">
        <f t="shared" ref="C38:K38" si="0">C37+C33+C29</f>
        <v>177163.97139999998</v>
      </c>
      <c r="D38" s="15">
        <f t="shared" si="0"/>
        <v>36203.883000000002</v>
      </c>
      <c r="E38" s="15">
        <f t="shared" si="0"/>
        <v>30517.719000000001</v>
      </c>
      <c r="F38" s="15">
        <f t="shared" si="0"/>
        <v>33101.716</v>
      </c>
      <c r="G38" s="15">
        <f t="shared" si="0"/>
        <v>7200.0869999999995</v>
      </c>
      <c r="H38" s="15">
        <f t="shared" si="0"/>
        <v>10087.906800000001</v>
      </c>
      <c r="I38" s="15">
        <f t="shared" si="0"/>
        <v>46936.803</v>
      </c>
      <c r="J38" s="15">
        <f t="shared" si="0"/>
        <v>8847.6005999999998</v>
      </c>
      <c r="K38" s="16">
        <f t="shared" si="0"/>
        <v>4268.2560000000003</v>
      </c>
    </row>
    <row r="39" spans="2:11" ht="16.5" thickBot="1" x14ac:dyDescent="0.3">
      <c r="B39" s="25" t="s">
        <v>19</v>
      </c>
      <c r="C39" s="26"/>
      <c r="D39" s="26"/>
      <c r="E39" s="26"/>
      <c r="F39" s="26"/>
      <c r="G39" s="26"/>
      <c r="H39" s="26"/>
      <c r="I39" s="26"/>
      <c r="J39" s="26"/>
      <c r="K39" s="27"/>
    </row>
    <row r="40" spans="2:11" ht="24.75" thickBot="1" x14ac:dyDescent="0.3">
      <c r="B40" s="2"/>
      <c r="C40" s="3" t="s">
        <v>2</v>
      </c>
      <c r="D40" s="3" t="s">
        <v>3</v>
      </c>
      <c r="E40" s="3" t="s">
        <v>4</v>
      </c>
      <c r="F40" s="3" t="s">
        <v>5</v>
      </c>
      <c r="G40" s="3" t="s">
        <v>6</v>
      </c>
      <c r="H40" s="3" t="s">
        <v>7</v>
      </c>
      <c r="I40" s="3" t="s">
        <v>8</v>
      </c>
      <c r="J40" s="3" t="s">
        <v>9</v>
      </c>
      <c r="K40" s="3" t="s">
        <v>10</v>
      </c>
    </row>
    <row r="41" spans="2:11" ht="36.75" thickBot="1" x14ac:dyDescent="0.3">
      <c r="B41" s="4" t="s">
        <v>11</v>
      </c>
      <c r="C41" s="8">
        <f>D41+E41+F41+G41+H41+I41+J41+K41</f>
        <v>37</v>
      </c>
      <c r="D41" s="5">
        <v>4</v>
      </c>
      <c r="E41" s="5">
        <v>7</v>
      </c>
      <c r="F41" s="8">
        <v>2</v>
      </c>
      <c r="G41" s="5">
        <v>3</v>
      </c>
      <c r="H41" s="5">
        <v>7</v>
      </c>
      <c r="I41" s="5">
        <v>3</v>
      </c>
      <c r="J41" s="5">
        <v>9</v>
      </c>
      <c r="K41" s="5">
        <v>2</v>
      </c>
    </row>
    <row r="42" spans="2:11" ht="36.75" thickBot="1" x14ac:dyDescent="0.3">
      <c r="B42" s="4" t="s">
        <v>15</v>
      </c>
      <c r="C42" s="20">
        <f>D42+E42+F42+G42+H42+I42+J42+K42</f>
        <v>64212.716999999997</v>
      </c>
      <c r="D42" s="10">
        <v>15703.9</v>
      </c>
      <c r="E42" s="13">
        <v>11714.87</v>
      </c>
      <c r="F42" s="14">
        <v>5142.4250000000002</v>
      </c>
      <c r="G42" s="5">
        <v>4335.38</v>
      </c>
      <c r="H42" s="5">
        <v>10601.09</v>
      </c>
      <c r="I42" s="5">
        <v>6183.7120000000004</v>
      </c>
      <c r="J42" s="5">
        <v>9055.3040000000001</v>
      </c>
      <c r="K42" s="5">
        <v>1476.0360000000001</v>
      </c>
    </row>
    <row r="43" spans="2:11" ht="16.5" thickBot="1" x14ac:dyDescent="0.3">
      <c r="B43" s="25" t="s">
        <v>20</v>
      </c>
      <c r="C43" s="26"/>
      <c r="D43" s="26"/>
      <c r="E43" s="26"/>
      <c r="F43" s="26"/>
      <c r="G43" s="26"/>
      <c r="H43" s="26"/>
      <c r="I43" s="26"/>
      <c r="J43" s="26"/>
      <c r="K43" s="27"/>
    </row>
    <row r="44" spans="2:11" ht="24.75" thickBot="1" x14ac:dyDescent="0.3">
      <c r="B44" s="2"/>
      <c r="C44" s="3" t="s">
        <v>2</v>
      </c>
      <c r="D44" s="3" t="s">
        <v>3</v>
      </c>
      <c r="E44" s="3" t="s">
        <v>4</v>
      </c>
      <c r="F44" s="3" t="s">
        <v>5</v>
      </c>
      <c r="G44" s="3" t="s">
        <v>6</v>
      </c>
      <c r="H44" s="3" t="s">
        <v>7</v>
      </c>
      <c r="I44" s="3" t="s">
        <v>8</v>
      </c>
      <c r="J44" s="3" t="s">
        <v>9</v>
      </c>
      <c r="K44" s="3" t="s">
        <v>10</v>
      </c>
    </row>
    <row r="45" spans="2:11" ht="36.75" thickBot="1" x14ac:dyDescent="0.3">
      <c r="B45" s="4" t="s">
        <v>11</v>
      </c>
      <c r="C45" s="8">
        <f>D45+E45+F45+G45+H45+I45+J45+K45</f>
        <v>62</v>
      </c>
      <c r="D45" s="5">
        <v>1</v>
      </c>
      <c r="E45" s="5">
        <v>13</v>
      </c>
      <c r="F45" s="8">
        <v>14</v>
      </c>
      <c r="G45" s="5">
        <v>3</v>
      </c>
      <c r="H45" s="5">
        <v>5</v>
      </c>
      <c r="I45" s="5">
        <v>3</v>
      </c>
      <c r="J45" s="5">
        <v>8</v>
      </c>
      <c r="K45" s="5">
        <v>15</v>
      </c>
    </row>
    <row r="46" spans="2:11" ht="36.75" thickBot="1" x14ac:dyDescent="0.3">
      <c r="B46" s="4" t="s">
        <v>15</v>
      </c>
      <c r="C46" s="20">
        <f>D46+E46+F46+G46+H46+I46+J46+K46</f>
        <v>83313.513999999996</v>
      </c>
      <c r="D46" s="10">
        <v>3114</v>
      </c>
      <c r="E46" s="22">
        <v>13684.99</v>
      </c>
      <c r="F46" s="21">
        <v>11661.237999999999</v>
      </c>
      <c r="G46" s="5">
        <v>5116.4750000000004</v>
      </c>
      <c r="H46" s="7">
        <v>19723.560000000001</v>
      </c>
      <c r="I46" s="5">
        <v>12345.28</v>
      </c>
      <c r="J46" s="6">
        <v>3216.9349999999999</v>
      </c>
      <c r="K46" s="7">
        <v>14451.036</v>
      </c>
    </row>
    <row r="47" spans="2:11" ht="16.5" thickBot="1" x14ac:dyDescent="0.3">
      <c r="B47" s="25" t="s">
        <v>21</v>
      </c>
      <c r="C47" s="26"/>
      <c r="D47" s="26"/>
      <c r="E47" s="26"/>
      <c r="F47" s="26"/>
      <c r="G47" s="26"/>
      <c r="H47" s="26"/>
      <c r="I47" s="26"/>
      <c r="J47" s="26"/>
      <c r="K47" s="27"/>
    </row>
    <row r="48" spans="2:11" ht="24.75" thickBot="1" x14ac:dyDescent="0.3">
      <c r="B48" s="2"/>
      <c r="C48" s="3" t="s">
        <v>2</v>
      </c>
      <c r="D48" s="3" t="s">
        <v>3</v>
      </c>
      <c r="E48" s="3" t="s">
        <v>4</v>
      </c>
      <c r="F48" s="3" t="s">
        <v>5</v>
      </c>
      <c r="G48" s="3" t="s">
        <v>6</v>
      </c>
      <c r="H48" s="3" t="s">
        <v>7</v>
      </c>
      <c r="I48" s="3" t="s">
        <v>8</v>
      </c>
      <c r="J48" s="3" t="s">
        <v>9</v>
      </c>
      <c r="K48" s="3" t="s">
        <v>10</v>
      </c>
    </row>
    <row r="49" spans="2:12" ht="36.75" thickBot="1" x14ac:dyDescent="0.3">
      <c r="B49" s="4" t="s">
        <v>11</v>
      </c>
      <c r="C49" s="8">
        <f>D49+E49+F49+G49+H49+I49+J49+K49</f>
        <v>72</v>
      </c>
      <c r="D49" s="5">
        <v>8</v>
      </c>
      <c r="E49" s="5">
        <v>16</v>
      </c>
      <c r="F49" s="8">
        <v>8</v>
      </c>
      <c r="G49" s="5">
        <v>7</v>
      </c>
      <c r="H49" s="5">
        <v>7</v>
      </c>
      <c r="I49" s="5">
        <v>9</v>
      </c>
      <c r="J49" s="5">
        <v>12</v>
      </c>
      <c r="K49" s="5">
        <v>5</v>
      </c>
    </row>
    <row r="50" spans="2:12" ht="36.75" thickBot="1" x14ac:dyDescent="0.3">
      <c r="B50" s="4" t="s">
        <v>15</v>
      </c>
      <c r="C50" s="20">
        <f>D50+E50+F50+G50+H50+I50+J50+K50</f>
        <v>67110.021999999997</v>
      </c>
      <c r="D50" s="10">
        <v>11002.281000000001</v>
      </c>
      <c r="E50" s="22">
        <v>16176.399600000001</v>
      </c>
      <c r="F50" s="21">
        <v>8707.4359999999997</v>
      </c>
      <c r="G50" s="5">
        <v>7144.9</v>
      </c>
      <c r="H50" s="7">
        <v>3554.1120000000001</v>
      </c>
      <c r="I50" s="5">
        <v>11496.680399999999</v>
      </c>
      <c r="J50" s="6">
        <v>7194.067</v>
      </c>
      <c r="K50" s="7">
        <v>1834.146</v>
      </c>
    </row>
    <row r="51" spans="2:12" ht="15.75" thickBot="1" x14ac:dyDescent="0.3">
      <c r="B51" s="9" t="s">
        <v>26</v>
      </c>
      <c r="C51" s="17">
        <f t="shared" ref="C51:K51" si="1">C50+C46+C42</f>
        <v>214636.253</v>
      </c>
      <c r="D51" s="15">
        <f t="shared" si="1"/>
        <v>29820.181</v>
      </c>
      <c r="E51" s="15">
        <f t="shared" si="1"/>
        <v>41576.259600000005</v>
      </c>
      <c r="F51" s="15">
        <f t="shared" si="1"/>
        <v>25511.098999999998</v>
      </c>
      <c r="G51" s="15">
        <f t="shared" si="1"/>
        <v>16596.755000000001</v>
      </c>
      <c r="H51" s="15">
        <f t="shared" si="1"/>
        <v>33878.762000000002</v>
      </c>
      <c r="I51" s="15">
        <f t="shared" si="1"/>
        <v>30025.672399999999</v>
      </c>
      <c r="J51" s="15">
        <f t="shared" si="1"/>
        <v>19466.306</v>
      </c>
      <c r="K51" s="16">
        <f t="shared" si="1"/>
        <v>17761.218000000001</v>
      </c>
      <c r="L51" s="19"/>
    </row>
    <row r="52" spans="2:12" ht="16.5" thickBot="1" x14ac:dyDescent="0.3">
      <c r="B52" s="25" t="s">
        <v>22</v>
      </c>
      <c r="C52" s="26"/>
      <c r="D52" s="26"/>
      <c r="E52" s="26"/>
      <c r="F52" s="26"/>
      <c r="G52" s="26"/>
      <c r="H52" s="26"/>
      <c r="I52" s="26"/>
      <c r="J52" s="26"/>
      <c r="K52" s="27"/>
    </row>
    <row r="53" spans="2:12" ht="24.75" thickBot="1" x14ac:dyDescent="0.3">
      <c r="B53" s="2"/>
      <c r="C53" s="3" t="s">
        <v>2</v>
      </c>
      <c r="D53" s="3" t="s">
        <v>3</v>
      </c>
      <c r="E53" s="3" t="s">
        <v>4</v>
      </c>
      <c r="F53" s="3" t="s">
        <v>5</v>
      </c>
      <c r="G53" s="3" t="s">
        <v>6</v>
      </c>
      <c r="H53" s="3" t="s">
        <v>7</v>
      </c>
      <c r="I53" s="3" t="s">
        <v>8</v>
      </c>
      <c r="J53" s="3" t="s">
        <v>9</v>
      </c>
      <c r="K53" s="3" t="s">
        <v>10</v>
      </c>
    </row>
    <row r="54" spans="2:12" ht="36.75" thickBot="1" x14ac:dyDescent="0.3">
      <c r="B54" s="4" t="s">
        <v>11</v>
      </c>
      <c r="C54" s="8">
        <f>D54+E54+F54+G54+H54+I54+J54+K54</f>
        <v>40</v>
      </c>
      <c r="D54" s="5">
        <v>0</v>
      </c>
      <c r="E54" s="5">
        <v>13</v>
      </c>
      <c r="F54" s="8">
        <v>9</v>
      </c>
      <c r="G54" s="5">
        <v>4</v>
      </c>
      <c r="H54" s="5">
        <v>2</v>
      </c>
      <c r="I54" s="5">
        <v>7</v>
      </c>
      <c r="J54" s="5">
        <v>3</v>
      </c>
      <c r="K54" s="5">
        <v>2</v>
      </c>
    </row>
    <row r="55" spans="2:12" ht="36.75" thickBot="1" x14ac:dyDescent="0.3">
      <c r="B55" s="4" t="s">
        <v>15</v>
      </c>
      <c r="C55" s="20">
        <f>D55+E55+F55+G55+H55+I55+J55+K55</f>
        <v>52657.913</v>
      </c>
      <c r="D55" s="10">
        <v>0</v>
      </c>
      <c r="E55" s="22">
        <v>9612.9179999999997</v>
      </c>
      <c r="F55" s="21">
        <v>21561.855</v>
      </c>
      <c r="G55" s="5">
        <v>8473.5400000000009</v>
      </c>
      <c r="H55" s="7">
        <v>2032.75</v>
      </c>
      <c r="I55" s="5">
        <v>6451.17</v>
      </c>
      <c r="J55" s="6">
        <v>1411.68</v>
      </c>
      <c r="K55" s="7">
        <v>3114</v>
      </c>
    </row>
    <row r="56" spans="2:12" ht="16.5" thickBot="1" x14ac:dyDescent="0.3">
      <c r="B56" s="25" t="s">
        <v>23</v>
      </c>
      <c r="C56" s="26"/>
      <c r="D56" s="26"/>
      <c r="E56" s="26"/>
      <c r="F56" s="26"/>
      <c r="G56" s="26"/>
      <c r="H56" s="26"/>
      <c r="I56" s="26"/>
      <c r="J56" s="26"/>
      <c r="K56" s="27"/>
    </row>
    <row r="57" spans="2:12" ht="24.75" thickBot="1" x14ac:dyDescent="0.3">
      <c r="B57" s="2"/>
      <c r="C57" s="3" t="s">
        <v>2</v>
      </c>
      <c r="D57" s="3" t="s">
        <v>3</v>
      </c>
      <c r="E57" s="3" t="s">
        <v>4</v>
      </c>
      <c r="F57" s="3" t="s">
        <v>5</v>
      </c>
      <c r="G57" s="3" t="s">
        <v>6</v>
      </c>
      <c r="H57" s="3" t="s">
        <v>7</v>
      </c>
      <c r="I57" s="3" t="s">
        <v>8</v>
      </c>
      <c r="J57" s="3" t="s">
        <v>9</v>
      </c>
      <c r="K57" s="3" t="s">
        <v>10</v>
      </c>
    </row>
    <row r="58" spans="2:12" ht="36.75" thickBot="1" x14ac:dyDescent="0.3">
      <c r="B58" s="4" t="s">
        <v>11</v>
      </c>
      <c r="C58" s="8">
        <f>D58+E58+F58+G58+H58+I58+J58+K58</f>
        <v>48</v>
      </c>
      <c r="D58" s="5">
        <v>10</v>
      </c>
      <c r="E58" s="5">
        <v>6</v>
      </c>
      <c r="F58" s="8">
        <v>7</v>
      </c>
      <c r="G58" s="5">
        <v>5</v>
      </c>
      <c r="H58" s="5">
        <v>4</v>
      </c>
      <c r="I58" s="5">
        <v>9</v>
      </c>
      <c r="J58" s="5">
        <v>5</v>
      </c>
      <c r="K58" s="5">
        <v>2</v>
      </c>
    </row>
    <row r="59" spans="2:12" ht="36.75" thickBot="1" x14ac:dyDescent="0.3">
      <c r="B59" s="4" t="s">
        <v>15</v>
      </c>
      <c r="C59" s="20">
        <f>D59+E59+F59+G59+H59+I59+J59+K59</f>
        <v>59581.892</v>
      </c>
      <c r="D59" s="6">
        <v>16049.556</v>
      </c>
      <c r="E59" s="23">
        <v>3347.55</v>
      </c>
      <c r="F59" s="18">
        <v>4593.6689999999999</v>
      </c>
      <c r="G59" s="5">
        <v>14698.08</v>
      </c>
      <c r="H59" s="6">
        <v>3822.6080000000002</v>
      </c>
      <c r="I59" s="5">
        <v>12857.706</v>
      </c>
      <c r="J59" s="6">
        <v>480.07499999999999</v>
      </c>
      <c r="K59" s="6">
        <v>3732.6480000000001</v>
      </c>
    </row>
    <row r="60" spans="2:12" ht="16.5" thickBot="1" x14ac:dyDescent="0.3">
      <c r="B60" s="25" t="s">
        <v>24</v>
      </c>
      <c r="C60" s="26"/>
      <c r="D60" s="26"/>
      <c r="E60" s="26"/>
      <c r="F60" s="26"/>
      <c r="G60" s="26"/>
      <c r="H60" s="26"/>
      <c r="I60" s="26"/>
      <c r="J60" s="26"/>
      <c r="K60" s="27"/>
    </row>
    <row r="61" spans="2:12" ht="24.75" thickBot="1" x14ac:dyDescent="0.3">
      <c r="B61" s="2"/>
      <c r="C61" s="3" t="s">
        <v>2</v>
      </c>
      <c r="D61" s="3" t="s">
        <v>3</v>
      </c>
      <c r="E61" s="3" t="s">
        <v>4</v>
      </c>
      <c r="F61" s="3" t="s">
        <v>5</v>
      </c>
      <c r="G61" s="3" t="s">
        <v>6</v>
      </c>
      <c r="H61" s="3" t="s">
        <v>7</v>
      </c>
      <c r="I61" s="3" t="s">
        <v>8</v>
      </c>
      <c r="J61" s="3" t="s">
        <v>9</v>
      </c>
      <c r="K61" s="3" t="s">
        <v>10</v>
      </c>
    </row>
    <row r="62" spans="2:12" ht="36.75" thickBot="1" x14ac:dyDescent="0.3">
      <c r="B62" s="4" t="s">
        <v>11</v>
      </c>
      <c r="C62" s="8">
        <f>D62+E62+F62+G62+H62+I62+J62+K62</f>
        <v>60</v>
      </c>
      <c r="D62" s="5">
        <v>7</v>
      </c>
      <c r="E62" s="5">
        <v>11</v>
      </c>
      <c r="F62" s="8">
        <v>11</v>
      </c>
      <c r="G62" s="5">
        <v>9</v>
      </c>
      <c r="H62" s="5">
        <v>3</v>
      </c>
      <c r="I62" s="5">
        <v>11</v>
      </c>
      <c r="J62" s="5">
        <v>4</v>
      </c>
      <c r="K62" s="5">
        <v>4</v>
      </c>
    </row>
    <row r="63" spans="2:12" ht="36.75" thickBot="1" x14ac:dyDescent="0.3">
      <c r="B63" s="4" t="s">
        <v>15</v>
      </c>
      <c r="C63" s="20">
        <f>D63+E63+F63+G63+H63+I63+J63+K63</f>
        <v>66844.951000000001</v>
      </c>
      <c r="D63" s="6">
        <v>9165.6437999999998</v>
      </c>
      <c r="E63" s="23">
        <v>18731.125199999999</v>
      </c>
      <c r="F63" s="18">
        <v>8070.277</v>
      </c>
      <c r="G63" s="5">
        <v>8309.19</v>
      </c>
      <c r="H63" s="24">
        <v>2335.5</v>
      </c>
      <c r="I63" s="5">
        <v>11740.299000000001</v>
      </c>
      <c r="J63" s="6">
        <v>3309.1439999999998</v>
      </c>
      <c r="K63" s="6">
        <v>5183.7719999999999</v>
      </c>
    </row>
    <row r="64" spans="2:12" ht="15.75" thickBot="1" x14ac:dyDescent="0.3">
      <c r="B64" s="9" t="s">
        <v>27</v>
      </c>
      <c r="C64" s="17">
        <f t="shared" ref="C64:K64" si="2">C63+C59+C55</f>
        <v>179084.75599999999</v>
      </c>
      <c r="D64" s="15">
        <f t="shared" si="2"/>
        <v>25215.199800000002</v>
      </c>
      <c r="E64" s="15">
        <f t="shared" si="2"/>
        <v>31691.593199999996</v>
      </c>
      <c r="F64" s="15">
        <f t="shared" si="2"/>
        <v>34225.800999999999</v>
      </c>
      <c r="G64" s="15">
        <f t="shared" si="2"/>
        <v>31480.81</v>
      </c>
      <c r="H64" s="15">
        <f t="shared" si="2"/>
        <v>8190.8580000000002</v>
      </c>
      <c r="I64" s="15">
        <f t="shared" si="2"/>
        <v>31049.175000000003</v>
      </c>
      <c r="J64" s="15">
        <f t="shared" si="2"/>
        <v>5200.8989999999994</v>
      </c>
      <c r="K64" s="16">
        <f t="shared" si="2"/>
        <v>12030.42</v>
      </c>
    </row>
  </sheetData>
  <mergeCells count="16">
    <mergeCell ref="B60:K60"/>
    <mergeCell ref="B2:D2"/>
    <mergeCell ref="B5:K5"/>
    <mergeCell ref="B9:K9"/>
    <mergeCell ref="B13:K13"/>
    <mergeCell ref="B17:K17"/>
    <mergeCell ref="B52:K52"/>
    <mergeCell ref="B56:K56"/>
    <mergeCell ref="B47:K47"/>
    <mergeCell ref="B43:K43"/>
    <mergeCell ref="B21:K21"/>
    <mergeCell ref="B39:K39"/>
    <mergeCell ref="B34:K34"/>
    <mergeCell ref="B30:K30"/>
    <mergeCell ref="B25:K25"/>
    <mergeCell ref="B26:K26"/>
  </mergeCells>
  <pageMargins left="0.7" right="0.7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tabSelected="1" zoomScale="160" zoomScaleNormal="160" workbookViewId="0">
      <selection activeCell="L7" sqref="L7"/>
    </sheetView>
  </sheetViews>
  <sheetFormatPr defaultRowHeight="15" x14ac:dyDescent="0.25"/>
  <cols>
    <col min="3" max="3" width="10.28515625" customWidth="1"/>
    <col min="4" max="4" width="10.42578125" bestFit="1" customWidth="1"/>
    <col min="5" max="5" width="11.42578125" bestFit="1" customWidth="1"/>
    <col min="7" max="7" width="10.42578125" bestFit="1" customWidth="1"/>
    <col min="8" max="8" width="9.42578125" bestFit="1" customWidth="1"/>
    <col min="9" max="9" width="11.42578125" bestFit="1" customWidth="1"/>
    <col min="10" max="11" width="9.42578125" bestFit="1" customWidth="1"/>
  </cols>
  <sheetData>
    <row r="1" spans="2:11" ht="15.75" x14ac:dyDescent="0.25">
      <c r="B1" s="35" t="s">
        <v>33</v>
      </c>
      <c r="C1" s="35"/>
      <c r="D1" s="35"/>
      <c r="E1" s="35"/>
      <c r="F1" s="35"/>
      <c r="G1" s="35"/>
      <c r="H1" s="35"/>
      <c r="I1" s="35"/>
      <c r="J1" s="35"/>
      <c r="K1" s="35"/>
    </row>
    <row r="2" spans="2:11" ht="15.75" thickBot="1" x14ac:dyDescent="0.3"/>
    <row r="3" spans="2:11" ht="18.75" customHeight="1" thickBot="1" x14ac:dyDescent="0.3">
      <c r="B3" s="32" t="s">
        <v>32</v>
      </c>
      <c r="C3" s="33"/>
      <c r="D3" s="33"/>
      <c r="E3" s="33"/>
      <c r="F3" s="33"/>
      <c r="G3" s="33"/>
      <c r="H3" s="33"/>
      <c r="I3" s="33"/>
      <c r="J3" s="33"/>
      <c r="K3" s="34"/>
    </row>
    <row r="4" spans="2:11" ht="16.5" customHeight="1" thickBot="1" x14ac:dyDescent="0.3">
      <c r="B4" s="25" t="s">
        <v>16</v>
      </c>
      <c r="C4" s="26"/>
      <c r="D4" s="26"/>
      <c r="E4" s="26"/>
      <c r="F4" s="26"/>
      <c r="G4" s="26"/>
      <c r="H4" s="26"/>
      <c r="I4" s="26"/>
      <c r="J4" s="26"/>
      <c r="K4" s="27"/>
    </row>
    <row r="5" spans="2:11" ht="36.75" thickBot="1" x14ac:dyDescent="0.3">
      <c r="B5" s="2"/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</row>
    <row r="6" spans="2:11" ht="36.75" thickBot="1" x14ac:dyDescent="0.3">
      <c r="B6" s="4" t="s">
        <v>11</v>
      </c>
      <c r="C6" s="8">
        <f t="shared" ref="C6:C7" si="0">SUM(D6:K6)</f>
        <v>44</v>
      </c>
      <c r="D6" s="5">
        <v>0</v>
      </c>
      <c r="E6" s="5">
        <v>8</v>
      </c>
      <c r="F6" s="8">
        <v>5</v>
      </c>
      <c r="G6" s="5">
        <v>4</v>
      </c>
      <c r="H6" s="5">
        <v>2</v>
      </c>
      <c r="I6" s="5">
        <v>16</v>
      </c>
      <c r="J6" s="5">
        <v>3</v>
      </c>
      <c r="K6" s="5">
        <v>6</v>
      </c>
    </row>
    <row r="7" spans="2:11" ht="48.75" thickBot="1" x14ac:dyDescent="0.3">
      <c r="B7" s="4" t="s">
        <v>15</v>
      </c>
      <c r="C7" s="18">
        <f t="shared" si="0"/>
        <v>40678.58855</v>
      </c>
      <c r="D7" s="5">
        <v>0</v>
      </c>
      <c r="E7" s="13">
        <v>10164.096</v>
      </c>
      <c r="F7" s="14">
        <v>4255.6270000000004</v>
      </c>
      <c r="G7" s="5">
        <v>6877.5285000000003</v>
      </c>
      <c r="H7" s="5">
        <v>1882.24</v>
      </c>
      <c r="I7" s="5">
        <v>10926.844349999999</v>
      </c>
      <c r="J7" s="5">
        <v>5300.8584000000001</v>
      </c>
      <c r="K7" s="5">
        <v>1271.3942999999999</v>
      </c>
    </row>
    <row r="8" spans="2:11" ht="16.5" thickBot="1" x14ac:dyDescent="0.3">
      <c r="B8" s="25" t="s">
        <v>17</v>
      </c>
      <c r="C8" s="26"/>
      <c r="D8" s="26"/>
      <c r="E8" s="26"/>
      <c r="F8" s="26"/>
      <c r="G8" s="26"/>
      <c r="H8" s="26"/>
      <c r="I8" s="26"/>
      <c r="J8" s="26"/>
      <c r="K8" s="27"/>
    </row>
    <row r="9" spans="2:11" ht="36.75" thickBot="1" x14ac:dyDescent="0.3">
      <c r="B9" s="2"/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H9" s="3" t="s">
        <v>7</v>
      </c>
      <c r="I9" s="3" t="s">
        <v>8</v>
      </c>
      <c r="J9" s="3" t="s">
        <v>9</v>
      </c>
      <c r="K9" s="3" t="s">
        <v>10</v>
      </c>
    </row>
    <row r="10" spans="2:11" ht="36.75" thickBot="1" x14ac:dyDescent="0.3">
      <c r="B10" s="4" t="s">
        <v>11</v>
      </c>
      <c r="C10" s="8">
        <f t="shared" ref="C10:C11" si="1">SUM(D10:K10)</f>
        <v>17</v>
      </c>
      <c r="D10" s="5">
        <v>4</v>
      </c>
      <c r="E10" s="5">
        <v>3</v>
      </c>
      <c r="F10" s="8">
        <v>2</v>
      </c>
      <c r="G10" s="5">
        <v>1</v>
      </c>
      <c r="H10" s="5">
        <v>3</v>
      </c>
      <c r="I10" s="5">
        <v>2</v>
      </c>
      <c r="J10" s="5">
        <v>0</v>
      </c>
      <c r="K10" s="5">
        <v>2</v>
      </c>
    </row>
    <row r="11" spans="2:11" ht="48.75" thickBot="1" x14ac:dyDescent="0.3">
      <c r="B11" s="4" t="s">
        <v>15</v>
      </c>
      <c r="C11" s="18">
        <f t="shared" si="1"/>
        <v>25063.496100000004</v>
      </c>
      <c r="D11" s="5">
        <v>7650.4233000000004</v>
      </c>
      <c r="E11" s="13">
        <v>6557.2536</v>
      </c>
      <c r="F11" s="14">
        <v>3183.6325000000002</v>
      </c>
      <c r="G11" s="5">
        <v>852.89</v>
      </c>
      <c r="H11" s="5">
        <v>1375.5056999999999</v>
      </c>
      <c r="I11" s="5">
        <v>4411.5</v>
      </c>
      <c r="J11" s="5">
        <v>0</v>
      </c>
      <c r="K11" s="5">
        <v>1032.2909999999999</v>
      </c>
    </row>
    <row r="12" spans="2:11" ht="16.5" thickBot="1" x14ac:dyDescent="0.3">
      <c r="B12" s="25" t="s">
        <v>18</v>
      </c>
      <c r="C12" s="26"/>
      <c r="D12" s="26"/>
      <c r="E12" s="26"/>
      <c r="F12" s="26"/>
      <c r="G12" s="26"/>
      <c r="H12" s="26"/>
      <c r="I12" s="26"/>
      <c r="J12" s="26"/>
      <c r="K12" s="27"/>
    </row>
    <row r="13" spans="2:11" ht="36.75" thickBot="1" x14ac:dyDescent="0.3">
      <c r="B13" s="2"/>
      <c r="C13" s="3" t="s">
        <v>2</v>
      </c>
      <c r="D13" s="3" t="s">
        <v>3</v>
      </c>
      <c r="E13" s="3" t="s">
        <v>4</v>
      </c>
      <c r="F13" s="3" t="s">
        <v>5</v>
      </c>
      <c r="G13" s="3" t="s">
        <v>6</v>
      </c>
      <c r="H13" s="3" t="s">
        <v>7</v>
      </c>
      <c r="I13" s="3" t="s">
        <v>8</v>
      </c>
      <c r="J13" s="3" t="s">
        <v>9</v>
      </c>
      <c r="K13" s="3" t="s">
        <v>10</v>
      </c>
    </row>
    <row r="14" spans="2:11" ht="36.75" thickBot="1" x14ac:dyDescent="0.3">
      <c r="B14" s="4" t="s">
        <v>11</v>
      </c>
      <c r="C14" s="8">
        <f t="shared" ref="C14:C15" si="2">SUM(D14:K14)</f>
        <v>44</v>
      </c>
      <c r="D14" s="5">
        <v>7</v>
      </c>
      <c r="E14" s="5">
        <v>9</v>
      </c>
      <c r="F14" s="8">
        <v>7</v>
      </c>
      <c r="G14" s="5">
        <v>4</v>
      </c>
      <c r="H14" s="5">
        <v>7</v>
      </c>
      <c r="I14" s="5">
        <v>2</v>
      </c>
      <c r="J14" s="5">
        <v>7</v>
      </c>
      <c r="K14" s="5">
        <v>1</v>
      </c>
    </row>
    <row r="15" spans="2:11" ht="48.75" thickBot="1" x14ac:dyDescent="0.3">
      <c r="B15" s="4" t="s">
        <v>15</v>
      </c>
      <c r="C15" s="18">
        <f t="shared" si="2"/>
        <v>58885.114239999995</v>
      </c>
      <c r="D15" s="5">
        <v>14135.328299999999</v>
      </c>
      <c r="E15" s="13">
        <v>14657.20875</v>
      </c>
      <c r="F15" s="14">
        <v>5430.5569999999998</v>
      </c>
      <c r="G15" s="5">
        <v>8167.8922499999999</v>
      </c>
      <c r="H15" s="5">
        <v>4168.5734000000002</v>
      </c>
      <c r="I15" s="5">
        <v>7602.6026400000001</v>
      </c>
      <c r="J15" s="5">
        <v>4463.5556999999999</v>
      </c>
      <c r="K15" s="5">
        <v>259.39620000000002</v>
      </c>
    </row>
    <row r="16" spans="2:11" ht="26.25" thickBot="1" x14ac:dyDescent="0.3">
      <c r="B16" s="9" t="s">
        <v>25</v>
      </c>
      <c r="C16" s="17">
        <f t="shared" ref="C16:K16" si="3">C15+C11+C7</f>
        <v>124627.19889</v>
      </c>
      <c r="D16" s="15">
        <f t="shared" si="3"/>
        <v>21785.7516</v>
      </c>
      <c r="E16" s="15">
        <f t="shared" si="3"/>
        <v>31378.558349999999</v>
      </c>
      <c r="F16" s="15">
        <f t="shared" si="3"/>
        <v>12869.816500000001</v>
      </c>
      <c r="G16" s="15">
        <f t="shared" si="3"/>
        <v>15898.310750000001</v>
      </c>
      <c r="H16" s="15">
        <f t="shared" si="3"/>
        <v>7426.3190999999997</v>
      </c>
      <c r="I16" s="15">
        <f t="shared" si="3"/>
        <v>22940.94699</v>
      </c>
      <c r="J16" s="15">
        <f t="shared" si="3"/>
        <v>9764.4141</v>
      </c>
      <c r="K16" s="16">
        <f t="shared" si="3"/>
        <v>2563.0814999999998</v>
      </c>
    </row>
  </sheetData>
  <mergeCells count="5">
    <mergeCell ref="B1:K1"/>
    <mergeCell ref="B3:K3"/>
    <mergeCell ref="B4:K4"/>
    <mergeCell ref="B8:K8"/>
    <mergeCell ref="B12:K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2019 год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buravlevata</dc:creator>
  <cp:lastModifiedBy>Зябина Любовь Егоровна</cp:lastModifiedBy>
  <cp:lastPrinted>2014-10-01T11:03:54Z</cp:lastPrinted>
  <dcterms:created xsi:type="dcterms:W3CDTF">2013-02-27T04:10:54Z</dcterms:created>
  <dcterms:modified xsi:type="dcterms:W3CDTF">2019-04-03T05:05:28Z</dcterms:modified>
</cp:coreProperties>
</file>